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I. Összefoglaló adatlap" sheetId="1" r:id="rId1"/>
    <sheet name="jelmagyarázat" sheetId="2" r:id="rId2"/>
    <sheet name="kat" sheetId="3" r:id="rId3"/>
  </sheets>
  <definedNames>
    <definedName name="kategoria">'kat'!$A$1:$A$11</definedName>
    <definedName name="_xlnm.Print_Area" localSheetId="0">'I. Összefoglaló adatlap'!$A$1:$F$136</definedName>
  </definedNames>
  <calcPr fullCalcOnLoad="1"/>
</workbook>
</file>

<file path=xl/sharedStrings.xml><?xml version="1.0" encoding="utf-8"?>
<sst xmlns="http://schemas.openxmlformats.org/spreadsheetml/2006/main" count="178" uniqueCount="120">
  <si>
    <t>megye</t>
  </si>
  <si>
    <t>3. A pályázó azonosító adatai</t>
  </si>
  <si>
    <t>4. A pályázó képviseletre jogosult személy</t>
  </si>
  <si>
    <t>önkormányzati támogatás aránya</t>
  </si>
  <si>
    <t>pályázott állami támogatás</t>
  </si>
  <si>
    <t>neve</t>
  </si>
  <si>
    <t>beosztása</t>
  </si>
  <si>
    <t>telefonszáma</t>
  </si>
  <si>
    <t>telefax száma</t>
  </si>
  <si>
    <t>önkormányzati támogatás</t>
  </si>
  <si>
    <t>saját készpénz</t>
  </si>
  <si>
    <t>tervezett hitelfelvétel</t>
  </si>
  <si>
    <t>ebből</t>
  </si>
  <si>
    <t>e-mail cím</t>
  </si>
  <si>
    <t>KSH szám</t>
  </si>
  <si>
    <t>irányítószám</t>
  </si>
  <si>
    <t>település</t>
  </si>
  <si>
    <t>adószám</t>
  </si>
  <si>
    <t>társadalombiztosítási törzsszám</t>
  </si>
  <si>
    <t>önkormányzati törzsszám</t>
  </si>
  <si>
    <t>elszámolási számlájának száma</t>
  </si>
  <si>
    <t>elszámolási számláját vezető hitelintézet neve</t>
  </si>
  <si>
    <t>kezdési időpont</t>
  </si>
  <si>
    <t>befejezési időpont</t>
  </si>
  <si>
    <t xml:space="preserve"> A pályázó székhelye</t>
  </si>
  <si>
    <t>cím (út, utca, tér stb)</t>
  </si>
  <si>
    <t>házszám</t>
  </si>
  <si>
    <t>ESCO szerződés által biztosított fedezet</t>
  </si>
  <si>
    <t>A pályázattal érintett fejlesztési program összefoglaló adatai</t>
  </si>
  <si>
    <t>végzettsége</t>
  </si>
  <si>
    <t>Lakcíme</t>
  </si>
  <si>
    <t>a,</t>
  </si>
  <si>
    <t>2. már nyert állami támogatást</t>
  </si>
  <si>
    <t>1. még nem nyert támogatást</t>
  </si>
  <si>
    <t>Elnyert támogatási összeg:</t>
  </si>
  <si>
    <t>b,</t>
  </si>
  <si>
    <t>kijelentem, hogy a pályázatban foglalt adatok, információk és dokumentumok teljes körűek, valódiak és hitelesek,</t>
  </si>
  <si>
    <t>kijelentem, hogy a pályázat szerinti beruházás, a pályázat - minisztériumhoz történt - benyújtását megelőzően nem kezdődött meg,</t>
  </si>
  <si>
    <t>büntetőjogi felelősségem tudatában kijelentem, hogy a pályázónak a mai napon az államháztartás működési rendjéről szóló 217/1998. (XII. 30.) Korm. rendelet 87. (2) a) pontja szerint, a székhely, valamint a pályázat megvalósítási helye szerinti önkormányzati adóhatósággal, illetékhivatallal (a továbbiakban együtt: adóhatóság), szemben az azok hatáskörébe tartozó, lejárt köztartozása, illetve az Európai Unió tradicionális saját forrásai címen tartozása nincs, vagy arra az illetékes adóhatóság fizetési könnyítést (részletfizetés, fizetési halasztás) engedélyezett,</t>
  </si>
  <si>
    <t>nyilatkozom, hogy a pályázat tárgyának megvalósításához más költségvetési előirányzatból nem igényeltem, illetve nem nyertem el támogatást (ideértve a területfejlesztési tanácsok rendelkezési jogkörében kezelt támogatásokat is).</t>
  </si>
  <si>
    <t>hozzájárulok a pályázat szabályszerűségének és a támogatás rendeltetésszerű felhasználásának jogszabályban meghatározott szervek által történő ellenőrzéséhez.</t>
  </si>
  <si>
    <t>tudomásul veszem, hogy 60 napon túli köztartozás esetén a pályázót a köztartozás megfizetéséig a támogatás nem illeti meg, az esedékes támogatások folyósítása az államháztartás működési rendjéről szóló 217/1998 (XII. 30.) Korm. rendelet (a továbbiakban: Ámr.) 92. § (5) bekezdése szerint felfüggesztésre kerül, illetve az államháztartásról szóló 1992. évi XXXVIII. törvény (a továbbiakban: Áht.) 13/A. § (6) bekezdése alapján az esedékes támogatás a köztartozások megfizetése érdekében –a támogatás ellenében vállalt kötelezettségeket nem érintő módon – visszatartásra kerülhet,</t>
  </si>
  <si>
    <t>c,</t>
  </si>
  <si>
    <t>d,</t>
  </si>
  <si>
    <t>hozzájárulok, hogy a köztartozások – az Áht. 13/A. § (4) bekezdésében az Ámr-ben foglaltak szerint – figyelemmel kísérése céljából a pályázó adószámát, társadalombiztosítási folyószámlaszámát az Államháztartási Hivatal, illetve a támogatást nyújtó szerv felhasználja a lejárt köztartozások teljesítése, illetőleg az adósság bekövetkezése tényének és összegének megismeréséhez,</t>
  </si>
  <si>
    <t>e,</t>
  </si>
  <si>
    <t>f,</t>
  </si>
  <si>
    <t>g,</t>
  </si>
  <si>
    <t>h,</t>
  </si>
  <si>
    <t>i,</t>
  </si>
  <si>
    <t>j,</t>
  </si>
  <si>
    <t>k,</t>
  </si>
  <si>
    <t>kötelezettséget vállalok arra, hogy bejelentem, ha a pályázat elbírálásáig, illetve a támogatási szerződés lejártáig a pályázó ellen adósságrendezési eljárás indul,</t>
  </si>
  <si>
    <t>tudomásul veszem, hogy a támogatás kedvezményezettjének megnevezése, a támogatás tárgya, a támogatás összege, a támogatott program megvalósítási helye az Ámr-ben szabályozott módon történő nyilvánosságra hozható,</t>
  </si>
  <si>
    <t>kijelentem, hogy a pályázati támogatás elnyerése esetén a pályázati támogatás felhasználására vonatkozó szabályokat a pályázó megismerte és magára nézve kötelezőnek elismeri,</t>
  </si>
  <si>
    <t>A pályázó képviseletére jogosult személy aláírása és bélyegző lenyomata</t>
  </si>
  <si>
    <t>Beosztás:</t>
  </si>
  <si>
    <t>Név:</t>
  </si>
  <si>
    <t>pályázó saját ereje</t>
  </si>
  <si>
    <t>pályázó saját erejének aránya</t>
  </si>
  <si>
    <t>Ha nyert támogatást akkor részletezve:</t>
  </si>
  <si>
    <t>cím (út, utca, tér stb...)</t>
  </si>
  <si>
    <t>5. A pályázat összeállításáért és lebonyolításáért felelős, felsőfokú építőipari végzettséggel rendelkező szakértő-kapcsolattartó adatai</t>
  </si>
  <si>
    <t>l,</t>
  </si>
  <si>
    <t>_______________, 200_. ___________ hó __. nap</t>
  </si>
  <si>
    <t>nyilatkozom, hogy a nyomtatott formában jelölt pályázati adatok megegyeznek az elektronikus formában (CD-n) jelölt adatokkal</t>
  </si>
  <si>
    <t>önkormányzati támogatás aránya %</t>
  </si>
  <si>
    <t>Jelölje nagy X-szel!</t>
  </si>
  <si>
    <t>nyilatkozom, hogy a pályázat tárgyát képező épületre vonatkozó korszerűsítési és felújítási munkálatokra korábban a pályázó</t>
  </si>
  <si>
    <t>2. Pályázó teljes neve</t>
  </si>
  <si>
    <t>Általános adatok</t>
  </si>
  <si>
    <t>A</t>
  </si>
  <si>
    <t>Ft</t>
  </si>
  <si>
    <t>%</t>
  </si>
  <si>
    <t>%-os értéke:</t>
  </si>
  <si>
    <t>pályázó saját ereje %</t>
  </si>
  <si>
    <t>C</t>
  </si>
  <si>
    <t>B</t>
  </si>
  <si>
    <t>A++</t>
  </si>
  <si>
    <t>A+</t>
  </si>
  <si>
    <t>D</t>
  </si>
  <si>
    <t>E</t>
  </si>
  <si>
    <t>F</t>
  </si>
  <si>
    <t>G</t>
  </si>
  <si>
    <t>H</t>
  </si>
  <si>
    <t>I</t>
  </si>
  <si>
    <t>Ft/lakás</t>
  </si>
  <si>
    <t>(KESZ_panel.xls alapján)</t>
  </si>
  <si>
    <t>%-os érték maximum:</t>
  </si>
  <si>
    <t>lakás</t>
  </si>
  <si>
    <t>%-os érték felső határa:</t>
  </si>
  <si>
    <t xml:space="preserve">Ft-ban kifejezett érték felső határa: </t>
  </si>
  <si>
    <t>%-os érték tényleges értéke:</t>
  </si>
  <si>
    <t>egy lakásra jutó tényleges értéke:</t>
  </si>
  <si>
    <t>egy lakásra jutó alaptámogatás felső korlát figyelembe vétele nélkül:</t>
  </si>
  <si>
    <t>egy lakásra jutó KlímaBÓNUSZ támogatás felső korlát figyelembe vétele nélkül:</t>
  </si>
  <si>
    <t>pályázható állami alaptámogatás:</t>
  </si>
  <si>
    <t>pályázható állami KlímaBÓNUSZ támogatás:</t>
  </si>
  <si>
    <r>
      <t>1. A pályázat tárgya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(a pályázat megvalósítási helye, természetbeni címe)</t>
    </r>
    <r>
      <rPr>
        <b/>
        <vertAlign val="superscript"/>
        <sz val="12"/>
        <rFont val="Times New Roman"/>
        <family val="1"/>
      </rPr>
      <t>1</t>
    </r>
  </si>
  <si>
    <r>
      <t>helyrajzi szám</t>
    </r>
    <r>
      <rPr>
        <vertAlign val="superscript"/>
        <sz val="10"/>
        <rFont val="Times New Roman"/>
        <family val="1"/>
      </rPr>
      <t>2</t>
    </r>
  </si>
  <si>
    <r>
      <t xml:space="preserve">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Ha a pályázat épületrész felújítására vonatkozik, akkor csak a pályázattal érintett épületrész címét kell feltüntetni. (Például: a 42965 helyrajzi számon nyilvántartott épület címe Budapest, Kossuth Lajos utca 40-42-44-46-48. A pályázat csak a dilatáci</t>
    </r>
  </si>
  <si>
    <r>
      <t>2</t>
    </r>
    <r>
      <rPr>
        <b/>
        <sz val="12"/>
        <rFont val="Times New Roman"/>
        <family val="1"/>
      </rPr>
      <t xml:space="preserve"> A tulajdoni törzslap helyrajzi számát kell feltüntetni.</t>
    </r>
  </si>
  <si>
    <t xml:space="preserve">6. Az épületenergetikai szakértő adatai: </t>
  </si>
  <si>
    <t>kamaratagsági azonosító</t>
  </si>
  <si>
    <t>7. A tervezett program teljes felújítási költségének pénzügyi adatai a pályázathoz csatolt önkormányzati és lakóközösségi határozattal összhangban</t>
  </si>
  <si>
    <r>
      <t>8. A tervezett program támogatás szempontjából elismerhető bekerülési költségének pénzügyi adatai (</t>
    </r>
    <r>
      <rPr>
        <b/>
        <sz val="12"/>
        <color indexed="10"/>
        <rFont val="Times New Roman"/>
        <family val="1"/>
      </rPr>
      <t>A pályázathoz csatolt önkormányzati és lakóközösségi határozattal összhangban.</t>
    </r>
    <r>
      <rPr>
        <b/>
        <sz val="12"/>
        <rFont val="Times New Roman"/>
        <family val="1"/>
      </rPr>
      <t>)</t>
    </r>
  </si>
  <si>
    <t>Ft/lakás max</t>
  </si>
  <si>
    <t>jogosultsági száma</t>
  </si>
  <si>
    <t>teljes felújítási költség</t>
  </si>
  <si>
    <t>az állami támogatás aránya</t>
  </si>
  <si>
    <t>9. Az épület felújításának, korszerűsítésének tervezett kezdete és befejezése</t>
  </si>
  <si>
    <t>10.  A pályázó nyilatkozatai és kötelezettségvállalásai</t>
  </si>
  <si>
    <t xml:space="preserve">Támogatott Tevékenységek köre </t>
  </si>
  <si>
    <r>
      <t>a támogatás szempontjából elismerhető bekerülési költség</t>
    </r>
    <r>
      <rPr>
        <b/>
        <sz val="10"/>
        <rFont val="Times New Roman"/>
        <family val="1"/>
      </rPr>
      <t>:</t>
    </r>
  </si>
  <si>
    <r>
      <t>tervezett állapot energiahatékonysági hategóriája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:</t>
    </r>
  </si>
  <si>
    <r>
      <t>4</t>
    </r>
    <r>
      <rPr>
        <b/>
        <sz val="12"/>
        <rFont val="Times New Roman"/>
        <family val="1"/>
      </rPr>
      <t xml:space="preserve">Azon lakások száma, melynek tulajdonosai a pályázat szerinti, </t>
    </r>
    <r>
      <rPr>
        <b/>
        <i/>
        <sz val="12"/>
        <rFont val="Times New Roman"/>
        <family val="1"/>
      </rPr>
      <t xml:space="preserve">a támogatás szempontjából elismerhető </t>
    </r>
    <r>
      <rPr>
        <b/>
        <sz val="12"/>
        <rFont val="Times New Roman"/>
        <family val="1"/>
      </rPr>
      <t>felújításban részt vesznek.</t>
    </r>
  </si>
  <si>
    <r>
      <t>3</t>
    </r>
    <r>
      <rPr>
        <b/>
        <sz val="12"/>
        <rFont val="Times New Roman"/>
        <family val="1"/>
      </rPr>
      <t>Az épületenergetikai szakértő által kitöltött KESZ_panel.xls alapján kell kitölteni.</t>
    </r>
  </si>
  <si>
    <r>
      <t>a pályázat szerinti programmal érintett lakások száma</t>
    </r>
    <r>
      <rPr>
        <vertAlign val="superscript"/>
        <sz val="10"/>
        <color indexed="8"/>
        <rFont val="Times New Roman"/>
        <family val="1"/>
      </rPr>
      <t>4</t>
    </r>
  </si>
  <si>
    <t>I. Összefoglaló adatlap</t>
  </si>
  <si>
    <r>
      <t>A kitöltött adatlapot nyomtatás után kék színű tintával, cégszerűen kell aláírni, és olvashatóan fel kell tüntetni az aláíró nevét és beosztását. Kizárólag a sárga színnel megjelölt mezők kitöltse engedélyezett. Az adatlap hiányos kitöltése, aláírásának fentiek szerinti elmulasztása a pályázat formai meg nem felelését eredményezi.</t>
    </r>
    <r>
      <rPr>
        <sz val="10"/>
        <rFont val="Times New Roman"/>
        <family val="1"/>
      </rPr>
      <t xml:space="preserve"> Az eredeti formanyomtatvány hitelesítéséül annak minden oldalát a pályázó képviseletére jogosult személy lássa el aláírásával az oldal alján! A mellékletet elektronikus formában is be kell nyújtani.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</si>
</sst>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_ ;[Red]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  <numFmt numFmtId="170" formatCode="yyyy/\ mmmm\ d/"/>
    <numFmt numFmtId="171" formatCode="[&gt;=3620000000]#\ \(##\)\ ###\-###;[&gt;=20000000]#\ \(##\)\ ###\-###;#\ \(#\)\ ###\-##\-##"/>
    <numFmt numFmtId="172" formatCode="yyyy/\ mmmm\ d\."/>
  </numFmts>
  <fonts count="30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color indexed="23"/>
      <name val="Times New Roman"/>
      <family val="1"/>
    </font>
    <font>
      <i/>
      <sz val="10"/>
      <color indexed="23"/>
      <name val="Times New Roman"/>
      <family val="1"/>
    </font>
    <font>
      <b/>
      <i/>
      <sz val="10"/>
      <color indexed="23"/>
      <name val="Arial"/>
      <family val="2"/>
    </font>
    <font>
      <i/>
      <sz val="10"/>
      <color indexed="23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vertAlign val="superscript"/>
      <sz val="10"/>
      <color indexed="8"/>
      <name val="Times New Roman"/>
      <family val="1"/>
    </font>
    <font>
      <sz val="10"/>
      <color indexed="2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20" applyFont="1" applyAlignment="1" applyProtection="1">
      <alignment vertical="center"/>
      <protection/>
    </xf>
    <xf numFmtId="0" fontId="6" fillId="0" borderId="0" xfId="20" applyFont="1" applyAlignment="1" applyProtection="1">
      <alignment vertical="center"/>
      <protection/>
    </xf>
    <xf numFmtId="0" fontId="5" fillId="0" borderId="0" xfId="20" applyFont="1" applyAlignment="1" applyProtection="1">
      <alignment horizontal="left" vertical="center" wrapText="1"/>
      <protection/>
    </xf>
    <xf numFmtId="0" fontId="6" fillId="0" borderId="0" xfId="20" applyFont="1" applyAlignment="1" applyProtection="1">
      <alignment vertical="center" wrapText="1"/>
      <protection/>
    </xf>
    <xf numFmtId="0" fontId="5" fillId="0" borderId="0" xfId="20" applyFont="1" applyAlignment="1" applyProtection="1">
      <alignment vertical="center" wrapText="1"/>
      <protection/>
    </xf>
    <xf numFmtId="0" fontId="4" fillId="0" borderId="0" xfId="20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20" applyFont="1" applyFill="1" applyAlignment="1" applyProtection="1">
      <alignment horizontal="left" vertical="center" wrapText="1"/>
      <protection/>
    </xf>
    <xf numFmtId="0" fontId="5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5" fillId="0" borderId="0" xfId="20" applyFont="1" applyAlignment="1" applyProtection="1">
      <alignment vertical="center"/>
      <protection/>
    </xf>
    <xf numFmtId="0" fontId="5" fillId="0" borderId="0" xfId="20" applyFont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0" fillId="0" borderId="3" xfId="0" applyFont="1" applyBorder="1" applyAlignment="1">
      <alignment horizontal="justify" wrapText="1"/>
    </xf>
    <xf numFmtId="9" fontId="10" fillId="0" borderId="3" xfId="0" applyNumberFormat="1" applyFont="1" applyBorder="1" applyAlignment="1">
      <alignment horizontal="justify" wrapText="1"/>
    </xf>
    <xf numFmtId="3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11" fillId="0" borderId="0" xfId="0" applyFont="1" applyAlignment="1">
      <alignment/>
    </xf>
    <xf numFmtId="169" fontId="0" fillId="0" borderId="0" xfId="0" applyNumberFormat="1" applyAlignment="1">
      <alignment horizontal="center"/>
    </xf>
    <xf numFmtId="169" fontId="11" fillId="0" borderId="0" xfId="0" applyNumberFormat="1" applyFont="1" applyAlignment="1">
      <alignment horizontal="center"/>
    </xf>
    <xf numFmtId="0" fontId="13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Fill="1" applyAlignment="1" applyProtection="1">
      <alignment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0" xfId="19" applyFont="1" applyFill="1" applyAlignment="1" applyProtection="1">
      <alignment vertical="center"/>
      <protection/>
    </xf>
    <xf numFmtId="0" fontId="5" fillId="0" borderId="0" xfId="19" applyFont="1" applyFill="1" applyAlignment="1" applyProtection="1">
      <alignment vertical="center"/>
      <protection/>
    </xf>
    <xf numFmtId="170" fontId="4" fillId="0" borderId="0" xfId="19" applyNumberFormat="1" applyFont="1" applyFill="1" applyAlignment="1" applyProtection="1">
      <alignment horizontal="center" vertical="center"/>
      <protection/>
    </xf>
    <xf numFmtId="49" fontId="4" fillId="2" borderId="0" xfId="19" applyNumberFormat="1" applyFont="1" applyFill="1" applyAlignment="1" applyProtection="1">
      <alignment horizontal="left" vertical="center"/>
      <protection locked="0"/>
    </xf>
    <xf numFmtId="17" fontId="5" fillId="0" borderId="0" xfId="0" applyNumberFormat="1" applyFont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 locked="0"/>
    </xf>
    <xf numFmtId="1" fontId="4" fillId="2" borderId="0" xfId="19" applyNumberFormat="1" applyFont="1" applyFill="1" applyAlignment="1" applyProtection="1">
      <alignment horizontal="left" vertical="center"/>
      <protection locked="0"/>
    </xf>
    <xf numFmtId="0" fontId="13" fillId="0" borderId="0" xfId="19" applyFont="1" applyAlignment="1" applyProtection="1">
      <alignment vertical="center"/>
      <protection/>
    </xf>
    <xf numFmtId="0" fontId="5" fillId="0" borderId="0" xfId="19" applyFont="1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0" fontId="5" fillId="0" borderId="0" xfId="19" applyNumberFormat="1" applyFont="1" applyFill="1" applyAlignment="1" applyProtection="1">
      <alignment horizontal="center" vertical="center"/>
      <protection/>
    </xf>
    <xf numFmtId="0" fontId="5" fillId="0" borderId="0" xfId="19" applyFont="1" applyAlignment="1" applyProtection="1">
      <alignment horizontal="left" vertical="center"/>
      <protection/>
    </xf>
    <xf numFmtId="1" fontId="4" fillId="2" borderId="0" xfId="19" applyNumberFormat="1" applyFont="1" applyFill="1" applyAlignment="1" applyProtection="1">
      <alignment vertical="center"/>
      <protection locked="0"/>
    </xf>
    <xf numFmtId="0" fontId="5" fillId="0" borderId="0" xfId="19" applyFont="1" applyAlignment="1" applyProtection="1">
      <alignment vertical="center" wrapText="1"/>
      <protection/>
    </xf>
    <xf numFmtId="49" fontId="4" fillId="2" borderId="0" xfId="19" applyNumberFormat="1" applyFont="1" applyFill="1" applyAlignment="1" applyProtection="1">
      <alignment vertical="center" wrapText="1"/>
      <protection locked="0"/>
    </xf>
    <xf numFmtId="1" fontId="4" fillId="2" borderId="0" xfId="19" applyNumberFormat="1" applyFont="1" applyFill="1" applyAlignment="1" applyProtection="1">
      <alignment vertical="center" wrapText="1"/>
      <protection locked="0"/>
    </xf>
    <xf numFmtId="49" fontId="4" fillId="2" borderId="0" xfId="19" applyNumberFormat="1" applyFont="1" applyFill="1" applyAlignment="1" applyProtection="1">
      <alignment vertical="center"/>
      <protection locked="0"/>
    </xf>
    <xf numFmtId="0" fontId="4" fillId="2" borderId="0" xfId="19" applyNumberFormat="1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14" fontId="5" fillId="0" borderId="0" xfId="19" applyNumberFormat="1" applyFont="1" applyFill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/>
      <protection/>
    </xf>
    <xf numFmtId="171" fontId="4" fillId="2" borderId="0" xfId="19" applyNumberFormat="1" applyFont="1" applyFill="1" applyAlignment="1" applyProtection="1">
      <alignment horizontal="left" vertical="center"/>
      <protection locked="0"/>
    </xf>
    <xf numFmtId="0" fontId="18" fillId="2" borderId="0" xfId="17" applyNumberFormat="1" applyFont="1" applyFill="1" applyAlignment="1" applyProtection="1">
      <alignment horizontal="left" vertical="center"/>
      <protection locked="0"/>
    </xf>
    <xf numFmtId="49" fontId="4" fillId="2" borderId="0" xfId="19" applyNumberFormat="1" applyFont="1" applyFill="1" applyAlignment="1" applyProtection="1">
      <alignment horizontal="center" vertical="center"/>
      <protection locked="0"/>
    </xf>
    <xf numFmtId="0" fontId="4" fillId="0" borderId="0" xfId="19" applyNumberFormat="1" applyFont="1" applyFill="1" applyAlignment="1" applyProtection="1">
      <alignment horizontal="center" vertical="center"/>
      <protection/>
    </xf>
    <xf numFmtId="0" fontId="5" fillId="0" borderId="0" xfId="20" applyFont="1" applyAlignment="1" applyProtection="1">
      <alignment horizontal="left" vertical="center" indent="1"/>
      <protection/>
    </xf>
    <xf numFmtId="172" fontId="4" fillId="2" borderId="0" xfId="2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top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 wrapText="1"/>
      <protection/>
    </xf>
    <xf numFmtId="164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 wrapText="1"/>
      <protection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13" fillId="0" borderId="0" xfId="2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2" fontId="13" fillId="0" borderId="0" xfId="2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horizontal="justify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justify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22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vertical="center"/>
      <protection/>
    </xf>
    <xf numFmtId="3" fontId="24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7" fillId="2" borderId="0" xfId="0" applyFont="1" applyFill="1" applyAlignment="1" applyProtection="1">
      <alignment horizontal="center"/>
      <protection locked="0"/>
    </xf>
    <xf numFmtId="3" fontId="25" fillId="0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169" fontId="24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3" fontId="25" fillId="0" borderId="0" xfId="0" applyNumberFormat="1" applyFont="1" applyAlignment="1">
      <alignment horizontal="center"/>
    </xf>
    <xf numFmtId="0" fontId="23" fillId="0" borderId="0" xfId="20" applyFont="1" applyFill="1" applyAlignment="1" applyProtection="1">
      <alignment vertical="center"/>
      <protection/>
    </xf>
    <xf numFmtId="3" fontId="24" fillId="0" borderId="0" xfId="0" applyNumberFormat="1" applyFont="1" applyAlignment="1">
      <alignment horizontal="center"/>
    </xf>
    <xf numFmtId="0" fontId="23" fillId="0" borderId="0" xfId="0" applyFont="1" applyAlignment="1" applyProtection="1">
      <alignment vertical="center" wrapText="1"/>
      <protection/>
    </xf>
    <xf numFmtId="0" fontId="26" fillId="0" borderId="0" xfId="20" applyFont="1" applyFill="1" applyAlignment="1" applyProtection="1">
      <alignment vertical="center"/>
      <protection/>
    </xf>
    <xf numFmtId="0" fontId="26" fillId="0" borderId="0" xfId="20" applyFont="1" applyFill="1" applyAlignment="1" applyProtection="1">
      <alignment vertical="center"/>
      <protection/>
    </xf>
    <xf numFmtId="0" fontId="27" fillId="0" borderId="0" xfId="0" applyFont="1" applyAlignment="1">
      <alignment/>
    </xf>
    <xf numFmtId="0" fontId="26" fillId="0" borderId="0" xfId="20" applyFont="1" applyAlignment="1" applyProtection="1">
      <alignment horizontal="left" vertical="center"/>
      <protection/>
    </xf>
    <xf numFmtId="0" fontId="29" fillId="0" borderId="0" xfId="0" applyFont="1" applyAlignment="1">
      <alignment/>
    </xf>
    <xf numFmtId="3" fontId="11" fillId="0" borderId="6" xfId="0" applyNumberFormat="1" applyFont="1" applyBorder="1" applyAlignment="1">
      <alignment horizontal="center"/>
    </xf>
    <xf numFmtId="3" fontId="0" fillId="2" borderId="0" xfId="0" applyNumberFormat="1" applyFill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0" xfId="19" applyFont="1" applyAlignment="1" applyProtection="1">
      <alignment vertical="center"/>
      <protection/>
    </xf>
    <xf numFmtId="0" fontId="5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2" fontId="4" fillId="0" borderId="0" xfId="20" applyNumberFormat="1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Normál_Összefoglaló adatok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6"/>
  <sheetViews>
    <sheetView tabSelected="1" view="pageBreakPreview" zoomScaleSheetLayoutView="100" workbookViewId="0" topLeftCell="A49">
      <selection activeCell="D22" sqref="D22"/>
    </sheetView>
  </sheetViews>
  <sheetFormatPr defaultColWidth="9.140625" defaultRowHeight="12.75"/>
  <cols>
    <col min="1" max="1" width="3.00390625" style="0" customWidth="1"/>
    <col min="3" max="3" width="36.421875" style="0" customWidth="1"/>
    <col min="4" max="4" width="45.8515625" style="0" customWidth="1"/>
    <col min="5" max="5" width="7.421875" style="0" customWidth="1"/>
    <col min="6" max="6" width="4.421875" style="0" customWidth="1"/>
  </cols>
  <sheetData>
    <row r="1" spans="2:5" ht="12.75">
      <c r="B1" s="118"/>
      <c r="C1" s="118"/>
      <c r="D1" s="118"/>
      <c r="E1" s="27"/>
    </row>
    <row r="2" spans="2:5" ht="20.25">
      <c r="B2" s="110" t="s">
        <v>118</v>
      </c>
      <c r="C2" s="110"/>
      <c r="D2" s="110"/>
      <c r="E2" s="110"/>
    </row>
    <row r="3" spans="2:5" ht="93" customHeight="1">
      <c r="B3" s="28"/>
      <c r="C3" s="119" t="s">
        <v>119</v>
      </c>
      <c r="D3" s="119"/>
      <c r="E3" s="27"/>
    </row>
    <row r="4" spans="2:5" ht="27.75" customHeight="1">
      <c r="B4" s="28"/>
      <c r="C4" s="31" t="s">
        <v>70</v>
      </c>
      <c r="D4" s="30"/>
      <c r="E4" s="27"/>
    </row>
    <row r="5" spans="2:5" ht="18.75">
      <c r="B5" s="32" t="s">
        <v>98</v>
      </c>
      <c r="C5" s="33"/>
      <c r="D5" s="34"/>
      <c r="E5" s="27"/>
    </row>
    <row r="6" spans="2:5" ht="15.75">
      <c r="B6" s="33"/>
      <c r="C6" s="33" t="s">
        <v>99</v>
      </c>
      <c r="D6" s="35"/>
      <c r="E6" s="36"/>
    </row>
    <row r="7" spans="2:5" ht="12.75">
      <c r="B7" s="33"/>
      <c r="C7" s="33" t="s">
        <v>15</v>
      </c>
      <c r="D7" s="37"/>
      <c r="E7" s="27"/>
    </row>
    <row r="8" spans="2:5" ht="12.75">
      <c r="B8" s="33"/>
      <c r="C8" s="33" t="s">
        <v>16</v>
      </c>
      <c r="D8" s="37"/>
      <c r="E8" s="27"/>
    </row>
    <row r="9" spans="2:5" ht="12.75">
      <c r="B9" s="33"/>
      <c r="C9" s="33" t="s">
        <v>61</v>
      </c>
      <c r="D9" s="35"/>
      <c r="E9" s="27"/>
    </row>
    <row r="10" spans="2:5" ht="12.75">
      <c r="B10" s="33"/>
      <c r="C10" s="33" t="s">
        <v>26</v>
      </c>
      <c r="D10" s="38"/>
      <c r="E10" s="27"/>
    </row>
    <row r="11" spans="2:5" ht="15.75">
      <c r="B11" s="39" t="s">
        <v>69</v>
      </c>
      <c r="C11" s="40"/>
      <c r="D11" s="35"/>
      <c r="E11" s="27"/>
    </row>
    <row r="12" spans="2:5" ht="12.75">
      <c r="B12" s="41" t="s">
        <v>24</v>
      </c>
      <c r="C12" s="40"/>
      <c r="D12" s="42"/>
      <c r="E12" s="27"/>
    </row>
    <row r="13" spans="2:5" ht="12.75">
      <c r="B13" s="40"/>
      <c r="C13" s="43" t="s">
        <v>15</v>
      </c>
      <c r="D13" s="44"/>
      <c r="E13" s="27"/>
    </row>
    <row r="14" spans="2:5" ht="12.75">
      <c r="B14" s="40"/>
      <c r="C14" s="45" t="s">
        <v>16</v>
      </c>
      <c r="D14" s="46"/>
      <c r="E14" s="27"/>
    </row>
    <row r="15" spans="2:5" ht="12.75">
      <c r="B15" s="40"/>
      <c r="C15" s="40" t="s">
        <v>61</v>
      </c>
      <c r="D15" s="46"/>
      <c r="E15" s="27"/>
    </row>
    <row r="16" spans="2:5" ht="12.75">
      <c r="B16" s="40"/>
      <c r="C16" s="40" t="s">
        <v>26</v>
      </c>
      <c r="D16" s="47"/>
      <c r="E16" s="27"/>
    </row>
    <row r="17" spans="2:4" ht="12.75">
      <c r="B17" s="40"/>
      <c r="C17" s="40" t="s">
        <v>0</v>
      </c>
      <c r="D17" s="48"/>
    </row>
    <row r="18" spans="2:4" ht="15.75">
      <c r="B18" s="39" t="s">
        <v>1</v>
      </c>
      <c r="C18" s="40"/>
      <c r="D18" s="42"/>
    </row>
    <row r="19" spans="2:4" ht="12.75">
      <c r="B19" s="40"/>
      <c r="C19" s="40" t="s">
        <v>17</v>
      </c>
      <c r="D19" s="49"/>
    </row>
    <row r="20" spans="2:4" ht="12.75">
      <c r="B20" s="40"/>
      <c r="C20" s="40" t="s">
        <v>14</v>
      </c>
      <c r="D20" s="35"/>
    </row>
    <row r="21" spans="2:4" ht="12.75">
      <c r="B21" s="40"/>
      <c r="C21" s="40" t="s">
        <v>18</v>
      </c>
      <c r="D21" s="35"/>
    </row>
    <row r="22" spans="2:4" ht="12.75">
      <c r="B22" s="40"/>
      <c r="C22" s="40" t="s">
        <v>19</v>
      </c>
      <c r="D22" s="35"/>
    </row>
    <row r="23" spans="2:4" ht="12.75">
      <c r="B23" s="40"/>
      <c r="C23" s="40" t="s">
        <v>20</v>
      </c>
      <c r="D23" s="35"/>
    </row>
    <row r="24" spans="2:4" ht="12.75">
      <c r="B24" s="40"/>
      <c r="C24" s="45" t="s">
        <v>21</v>
      </c>
      <c r="D24" s="35"/>
    </row>
    <row r="25" spans="2:4" ht="15.75">
      <c r="B25" s="39" t="s">
        <v>2</v>
      </c>
      <c r="C25" s="40"/>
      <c r="D25" s="52"/>
    </row>
    <row r="26" spans="2:4" ht="12.75">
      <c r="B26" s="40"/>
      <c r="C26" s="40" t="s">
        <v>5</v>
      </c>
      <c r="D26" s="35"/>
    </row>
    <row r="27" spans="2:4" ht="12.75">
      <c r="B27" s="40"/>
      <c r="C27" s="40" t="s">
        <v>6</v>
      </c>
      <c r="D27" s="35"/>
    </row>
    <row r="28" spans="2:4" ht="12.75">
      <c r="B28" s="40"/>
      <c r="C28" s="40" t="s">
        <v>7</v>
      </c>
      <c r="D28" s="54"/>
    </row>
    <row r="29" spans="2:4" ht="12.75">
      <c r="B29" s="40"/>
      <c r="C29" s="40" t="s">
        <v>8</v>
      </c>
      <c r="D29" s="54"/>
    </row>
    <row r="30" spans="2:4" ht="12.75">
      <c r="B30" s="40"/>
      <c r="C30" s="40" t="s">
        <v>13</v>
      </c>
      <c r="D30" s="55"/>
    </row>
    <row r="31" spans="2:4" ht="34.5" customHeight="1">
      <c r="B31" s="114" t="s">
        <v>62</v>
      </c>
      <c r="C31" s="115"/>
      <c r="D31" s="115"/>
    </row>
    <row r="32" spans="2:4" ht="12.75">
      <c r="B32" s="40"/>
      <c r="C32" s="40" t="s">
        <v>5</v>
      </c>
      <c r="D32" s="56"/>
    </row>
    <row r="33" spans="2:13" ht="12.75">
      <c r="B33" s="40"/>
      <c r="C33" s="40" t="s">
        <v>29</v>
      </c>
      <c r="D33" s="56"/>
      <c r="E33" s="27"/>
      <c r="F33" s="27"/>
      <c r="G33" s="27"/>
      <c r="H33" s="27"/>
      <c r="I33" s="27"/>
      <c r="J33" s="27"/>
      <c r="K33" s="27"/>
      <c r="L33" s="27"/>
      <c r="M33" s="27"/>
    </row>
    <row r="34" spans="2:13" ht="12.75">
      <c r="B34" s="40"/>
      <c r="C34" s="40" t="s">
        <v>107</v>
      </c>
      <c r="D34" s="56"/>
      <c r="E34" s="27"/>
      <c r="F34" s="27"/>
      <c r="G34" s="27"/>
      <c r="H34" s="27"/>
      <c r="I34" s="27"/>
      <c r="J34" s="27"/>
      <c r="K34" s="27"/>
      <c r="L34" s="27"/>
      <c r="M34" s="27"/>
    </row>
    <row r="35" spans="2:13" ht="12.75">
      <c r="B35" s="112" t="s">
        <v>30</v>
      </c>
      <c r="C35" s="113"/>
      <c r="D35" s="57"/>
      <c r="E35" s="27"/>
      <c r="F35" s="27"/>
      <c r="G35" s="27"/>
      <c r="H35" s="27"/>
      <c r="I35" s="27"/>
      <c r="J35" s="27"/>
      <c r="K35" s="27"/>
      <c r="L35" s="27"/>
      <c r="M35" s="27"/>
    </row>
    <row r="36" spans="2:13" ht="12.75">
      <c r="B36" s="40"/>
      <c r="C36" s="33" t="s">
        <v>15</v>
      </c>
      <c r="D36" s="38"/>
      <c r="E36" s="27"/>
      <c r="F36" s="27"/>
      <c r="G36" s="27"/>
      <c r="H36" s="27"/>
      <c r="I36" s="27"/>
      <c r="J36" s="27"/>
      <c r="K36" s="27"/>
      <c r="L36" s="27"/>
      <c r="M36" s="27"/>
    </row>
    <row r="37" spans="2:13" ht="12.75">
      <c r="B37" s="40"/>
      <c r="C37" s="33" t="s">
        <v>16</v>
      </c>
      <c r="D37" s="35"/>
      <c r="E37" s="27"/>
      <c r="F37" s="27"/>
      <c r="G37" s="27"/>
      <c r="H37" s="27"/>
      <c r="I37" s="27"/>
      <c r="J37" s="27"/>
      <c r="K37" s="27"/>
      <c r="L37" s="27"/>
      <c r="M37" s="27"/>
    </row>
    <row r="38" spans="2:13" ht="12.75">
      <c r="B38" s="40"/>
      <c r="C38" s="33" t="s">
        <v>25</v>
      </c>
      <c r="D38" s="35"/>
      <c r="E38" s="27"/>
      <c r="F38" s="27"/>
      <c r="G38" s="27"/>
      <c r="H38" s="27"/>
      <c r="I38" s="27"/>
      <c r="J38" s="27"/>
      <c r="K38" s="27"/>
      <c r="L38" s="27"/>
      <c r="M38" s="27"/>
    </row>
    <row r="39" spans="2:13" ht="12.75">
      <c r="B39" s="40"/>
      <c r="C39" s="33" t="s">
        <v>26</v>
      </c>
      <c r="D39" s="38"/>
      <c r="E39" s="27"/>
      <c r="F39" s="27"/>
      <c r="G39" s="27"/>
      <c r="H39" s="27"/>
      <c r="I39" s="27"/>
      <c r="J39" s="27"/>
      <c r="K39" s="27"/>
      <c r="L39" s="27"/>
      <c r="M39" s="27"/>
    </row>
    <row r="40" spans="2:13" ht="12.75">
      <c r="B40" s="40"/>
      <c r="C40" s="40" t="s">
        <v>7</v>
      </c>
      <c r="D40" s="54"/>
      <c r="E40" s="27"/>
      <c r="F40" s="27"/>
      <c r="G40" s="27"/>
      <c r="H40" s="27"/>
      <c r="I40" s="27"/>
      <c r="J40" s="27"/>
      <c r="K40" s="27"/>
      <c r="L40" s="27"/>
      <c r="M40" s="27"/>
    </row>
    <row r="41" spans="2:13" ht="12.75">
      <c r="B41" s="40"/>
      <c r="C41" s="40" t="s">
        <v>8</v>
      </c>
      <c r="D41" s="54"/>
      <c r="E41" s="27"/>
      <c r="F41" s="27"/>
      <c r="G41" s="27"/>
      <c r="H41" s="27"/>
      <c r="I41" s="27"/>
      <c r="J41" s="27"/>
      <c r="K41" s="27"/>
      <c r="L41" s="27"/>
      <c r="M41" s="27"/>
    </row>
    <row r="42" spans="2:13" ht="12.75">
      <c r="B42" s="40"/>
      <c r="C42" s="40" t="s">
        <v>13</v>
      </c>
      <c r="D42" s="55"/>
      <c r="E42" s="27"/>
      <c r="F42" s="27"/>
      <c r="G42" s="27"/>
      <c r="H42" s="27"/>
      <c r="I42" s="27"/>
      <c r="J42" s="27"/>
      <c r="K42" s="27"/>
      <c r="L42" s="27"/>
      <c r="M42" s="27"/>
    </row>
    <row r="43" spans="2:13" ht="20.25" customHeight="1">
      <c r="B43" s="114" t="s">
        <v>102</v>
      </c>
      <c r="C43" s="115"/>
      <c r="D43" s="115"/>
      <c r="E43" s="27"/>
      <c r="F43" s="27"/>
      <c r="G43" s="27"/>
      <c r="H43" s="27"/>
      <c r="I43" s="27"/>
      <c r="J43" s="27"/>
      <c r="K43" s="27"/>
      <c r="L43" s="27"/>
      <c r="M43" s="27"/>
    </row>
    <row r="44" spans="2:4" ht="12.75">
      <c r="B44" s="40"/>
      <c r="C44" s="40" t="s">
        <v>5</v>
      </c>
      <c r="D44" s="56"/>
    </row>
    <row r="45" spans="2:4" ht="12.75">
      <c r="B45" s="40"/>
      <c r="C45" s="40" t="s">
        <v>29</v>
      </c>
      <c r="D45" s="56"/>
    </row>
    <row r="46" spans="2:13" ht="12.75">
      <c r="B46" s="40"/>
      <c r="C46" s="40" t="s">
        <v>103</v>
      </c>
      <c r="D46" s="56"/>
      <c r="E46" s="27"/>
      <c r="F46" s="27"/>
      <c r="G46" s="27"/>
      <c r="H46" s="27"/>
      <c r="I46" s="27"/>
      <c r="J46" s="27"/>
      <c r="K46" s="27"/>
      <c r="L46" s="27"/>
      <c r="M46" s="27"/>
    </row>
    <row r="47" spans="2:13" ht="12.75">
      <c r="B47" s="112" t="s">
        <v>30</v>
      </c>
      <c r="C47" s="113"/>
      <c r="D47" s="57"/>
      <c r="E47" s="27"/>
      <c r="F47" s="27"/>
      <c r="G47" s="27"/>
      <c r="H47" s="27"/>
      <c r="I47" s="27"/>
      <c r="J47" s="27"/>
      <c r="K47" s="27"/>
      <c r="L47" s="27"/>
      <c r="M47" s="27"/>
    </row>
    <row r="48" spans="2:13" ht="12.75">
      <c r="B48" s="40"/>
      <c r="C48" s="33" t="s">
        <v>15</v>
      </c>
      <c r="D48" s="38"/>
      <c r="E48" s="27"/>
      <c r="F48" s="27"/>
      <c r="G48" s="27"/>
      <c r="H48" s="27"/>
      <c r="I48" s="27"/>
      <c r="J48" s="27"/>
      <c r="K48" s="27"/>
      <c r="L48" s="27"/>
      <c r="M48" s="27"/>
    </row>
    <row r="49" spans="2:13" ht="12.75">
      <c r="B49" s="40"/>
      <c r="C49" s="33" t="s">
        <v>16</v>
      </c>
      <c r="D49" s="35"/>
      <c r="E49" s="27"/>
      <c r="F49" s="27"/>
      <c r="G49" s="27"/>
      <c r="H49" s="27"/>
      <c r="I49" s="27"/>
      <c r="J49" s="27"/>
      <c r="K49" s="27"/>
      <c r="L49" s="27"/>
      <c r="M49" s="27"/>
    </row>
    <row r="50" spans="2:13" ht="12.75">
      <c r="B50" s="40"/>
      <c r="C50" s="33" t="s">
        <v>25</v>
      </c>
      <c r="D50" s="35"/>
      <c r="E50" s="27"/>
      <c r="F50" s="27"/>
      <c r="G50" s="27"/>
      <c r="H50" s="27"/>
      <c r="I50" s="27"/>
      <c r="J50" s="27"/>
      <c r="K50" s="27"/>
      <c r="L50" s="27"/>
      <c r="M50" s="27"/>
    </row>
    <row r="51" spans="2:13" ht="12.75">
      <c r="B51" s="40"/>
      <c r="C51" s="33" t="s">
        <v>26</v>
      </c>
      <c r="D51" s="38"/>
      <c r="E51" s="27"/>
      <c r="F51" s="27"/>
      <c r="G51" s="27"/>
      <c r="H51" s="27"/>
      <c r="I51" s="27"/>
      <c r="J51" s="27"/>
      <c r="K51" s="27"/>
      <c r="L51" s="27"/>
      <c r="M51" s="27"/>
    </row>
    <row r="52" spans="2:13" ht="12.75">
      <c r="B52" s="40"/>
      <c r="C52" s="40" t="s">
        <v>7</v>
      </c>
      <c r="D52" s="54"/>
      <c r="E52" s="27"/>
      <c r="F52" s="27"/>
      <c r="G52" s="27"/>
      <c r="H52" s="27"/>
      <c r="I52" s="27"/>
      <c r="J52" s="27"/>
      <c r="K52" s="27"/>
      <c r="L52" s="27"/>
      <c r="M52" s="27"/>
    </row>
    <row r="53" spans="2:13" ht="12.75">
      <c r="B53" s="40"/>
      <c r="C53" s="40" t="s">
        <v>8</v>
      </c>
      <c r="D53" s="54"/>
      <c r="E53" s="27"/>
      <c r="F53" s="27"/>
      <c r="G53" s="27"/>
      <c r="H53" s="27"/>
      <c r="I53" s="27"/>
      <c r="J53" s="27"/>
      <c r="K53" s="27"/>
      <c r="L53" s="27"/>
      <c r="M53" s="27"/>
    </row>
    <row r="54" spans="2:13" ht="12.75">
      <c r="B54" s="40"/>
      <c r="C54" s="40" t="s">
        <v>13</v>
      </c>
      <c r="D54" s="55"/>
      <c r="E54" s="27"/>
      <c r="F54" s="27"/>
      <c r="G54" s="27"/>
      <c r="H54" s="27"/>
      <c r="I54" s="27"/>
      <c r="J54" s="27"/>
      <c r="K54" s="27"/>
      <c r="L54" s="27"/>
      <c r="M54" s="27"/>
    </row>
    <row r="55" spans="2:13" ht="40.5" customHeight="1">
      <c r="B55" s="121" t="s">
        <v>28</v>
      </c>
      <c r="C55" s="121"/>
      <c r="D55" s="121"/>
      <c r="E55" s="121"/>
      <c r="F55" s="27"/>
      <c r="G55" s="27"/>
      <c r="H55" s="27"/>
      <c r="I55" s="27"/>
      <c r="J55" s="27"/>
      <c r="K55" s="27"/>
      <c r="L55" s="27"/>
      <c r="M55" s="27"/>
    </row>
    <row r="56" spans="2:13" ht="45.75" customHeight="1">
      <c r="B56" s="120" t="s">
        <v>104</v>
      </c>
      <c r="C56" s="120"/>
      <c r="D56" s="120"/>
      <c r="F56" s="27"/>
      <c r="H56" s="26"/>
      <c r="I56" s="26"/>
      <c r="J56" s="27"/>
      <c r="K56" s="27"/>
      <c r="L56" s="27"/>
      <c r="M56" s="27"/>
    </row>
    <row r="57" spans="2:13" ht="15.75" customHeight="1">
      <c r="B57" s="87"/>
      <c r="C57" s="87"/>
      <c r="D57" s="87"/>
      <c r="F57" s="27"/>
      <c r="H57" s="26"/>
      <c r="I57" s="26"/>
      <c r="J57" s="27"/>
      <c r="K57" s="27"/>
      <c r="L57" s="27"/>
      <c r="M57" s="27"/>
    </row>
    <row r="58" spans="2:6" ht="12.75">
      <c r="B58" s="6" t="s">
        <v>108</v>
      </c>
      <c r="C58" s="1"/>
      <c r="D58" s="107"/>
      <c r="E58" t="s">
        <v>72</v>
      </c>
      <c r="F58" s="7">
        <f>IF(D68&gt;D58,"Hiba! Nem lehet kisebb, mint az elismerhető teljes költség!","")</f>
      </c>
    </row>
    <row r="59" spans="2:5" ht="13.5">
      <c r="B59" s="1"/>
      <c r="C59" s="2" t="s">
        <v>9</v>
      </c>
      <c r="D59" s="21">
        <f>D69</f>
        <v>0</v>
      </c>
      <c r="E59" t="s">
        <v>72</v>
      </c>
    </row>
    <row r="60" spans="2:5" ht="12.75">
      <c r="B60" s="1"/>
      <c r="C60" s="3" t="s">
        <v>3</v>
      </c>
      <c r="D60" s="22">
        <f>IF(D59=0,0,D59/D58*100)</f>
        <v>0</v>
      </c>
      <c r="E60" t="s">
        <v>73</v>
      </c>
    </row>
    <row r="61" spans="2:5" ht="13.5">
      <c r="B61" s="1"/>
      <c r="C61" s="4" t="s">
        <v>58</v>
      </c>
      <c r="D61" s="21">
        <f>D71</f>
        <v>0</v>
      </c>
      <c r="E61" t="s">
        <v>72</v>
      </c>
    </row>
    <row r="62" spans="2:5" ht="12.75">
      <c r="B62" s="1"/>
      <c r="C62" s="5" t="s">
        <v>59</v>
      </c>
      <c r="D62" s="24">
        <f>IF(D61=0,0,D61/D58*100)</f>
        <v>0</v>
      </c>
      <c r="E62" t="s">
        <v>73</v>
      </c>
    </row>
    <row r="63" spans="2:5" ht="12.75">
      <c r="B63" s="6" t="s">
        <v>4</v>
      </c>
      <c r="D63" s="21" t="e">
        <f>D76</f>
        <v>#DIV/0!</v>
      </c>
      <c r="E63" t="s">
        <v>72</v>
      </c>
    </row>
    <row r="64" spans="3:6" ht="12.75">
      <c r="C64" s="15" t="s">
        <v>109</v>
      </c>
      <c r="D64" s="24">
        <f>IF(D58=0,0,D63/D58*100)</f>
        <v>0</v>
      </c>
      <c r="E64" t="s">
        <v>73</v>
      </c>
      <c r="F64" s="8"/>
    </row>
    <row r="65" ht="12.75">
      <c r="D65" s="12"/>
    </row>
    <row r="66" ht="12.75">
      <c r="D66" s="12"/>
    </row>
    <row r="67" spans="2:4" ht="33" customHeight="1">
      <c r="B67" s="117" t="s">
        <v>105</v>
      </c>
      <c r="C67" s="117"/>
      <c r="D67" s="117"/>
    </row>
    <row r="68" spans="2:6" ht="30.75" customHeight="1">
      <c r="B68" s="116" t="s">
        <v>113</v>
      </c>
      <c r="C68" s="116"/>
      <c r="D68" s="107"/>
      <c r="E68" t="s">
        <v>72</v>
      </c>
      <c r="F68" s="7" t="e">
        <f>IF(D68=D69+D71+D76,"","Hiba! A D68=D69+D71+D76 egyenlőségnek teljesülni kell!")</f>
        <v>#DIV/0!</v>
      </c>
    </row>
    <row r="69" spans="2:5" ht="13.5">
      <c r="B69" s="1"/>
      <c r="C69" s="2" t="s">
        <v>9</v>
      </c>
      <c r="D69" s="108"/>
      <c r="E69" t="s">
        <v>72</v>
      </c>
    </row>
    <row r="70" spans="2:5" ht="38.25" customHeight="1">
      <c r="B70" s="1"/>
      <c r="C70" s="9" t="s">
        <v>66</v>
      </c>
      <c r="D70" s="14">
        <f>IF(D69=0,0,D69/$D$68*100)</f>
        <v>0</v>
      </c>
      <c r="E70" s="13" t="s">
        <v>73</v>
      </c>
    </row>
    <row r="71" spans="2:6" ht="13.5">
      <c r="B71" s="1"/>
      <c r="C71" s="2" t="s">
        <v>58</v>
      </c>
      <c r="D71" s="108"/>
      <c r="E71" t="s">
        <v>72</v>
      </c>
      <c r="F71" s="7">
        <f>IF(D73+D74+D75=D71,"","Hiba! A D71=D73+D74+D75 egyenlőségnek teljesülni kell!")</f>
      </c>
    </row>
    <row r="72" spans="2:5" ht="12.75">
      <c r="B72" s="1"/>
      <c r="C72" s="16" t="s">
        <v>75</v>
      </c>
      <c r="D72" s="22">
        <f>IF(D71=0,0,D71/$D$68*100)</f>
        <v>0</v>
      </c>
      <c r="E72" t="s">
        <v>73</v>
      </c>
    </row>
    <row r="73" spans="2:5" ht="12.75">
      <c r="B73" s="1" t="s">
        <v>12</v>
      </c>
      <c r="C73" s="1" t="s">
        <v>10</v>
      </c>
      <c r="D73" s="107"/>
      <c r="E73" t="s">
        <v>72</v>
      </c>
    </row>
    <row r="74" spans="2:5" ht="12.75">
      <c r="B74" s="1"/>
      <c r="C74" s="1" t="s">
        <v>11</v>
      </c>
      <c r="D74" s="107"/>
      <c r="E74" t="s">
        <v>72</v>
      </c>
    </row>
    <row r="75" spans="2:5" ht="12.75">
      <c r="B75" s="1"/>
      <c r="C75" s="5" t="s">
        <v>27</v>
      </c>
      <c r="D75" s="107"/>
      <c r="E75" t="s">
        <v>72</v>
      </c>
    </row>
    <row r="76" spans="2:6" ht="12.75">
      <c r="B76" s="11" t="s">
        <v>4</v>
      </c>
      <c r="C76" s="10"/>
      <c r="D76" s="106" t="e">
        <f>IF(D68-D69-D71&lt;D79+D85,D68-D69-D71,D79+D85)</f>
        <v>#DIV/0!</v>
      </c>
      <c r="E76" s="23" t="s">
        <v>72</v>
      </c>
      <c r="F76" s="7" t="e">
        <f>IF(D68-D69-D71&lt;D79+D85,"Figyelem! Az igényelt összeg kisebb az igényelhetőnél!","")</f>
        <v>#DIV/0!</v>
      </c>
    </row>
    <row r="77" spans="2:5" ht="12.75">
      <c r="B77" s="11"/>
      <c r="C77" s="10" t="s">
        <v>74</v>
      </c>
      <c r="D77" s="25" t="e">
        <f>D76/D68*100</f>
        <v>#DIV/0!</v>
      </c>
      <c r="E77" s="23" t="s">
        <v>73</v>
      </c>
    </row>
    <row r="78" ht="12.75">
      <c r="D78" s="12"/>
    </row>
    <row r="79" spans="2:6" ht="13.5">
      <c r="B79" s="88" t="s">
        <v>96</v>
      </c>
      <c r="C79" s="89"/>
      <c r="D79" s="90" t="e">
        <f>D80*D91</f>
        <v>#DIV/0!</v>
      </c>
      <c r="E79" s="91" t="s">
        <v>72</v>
      </c>
      <c r="F79" s="105"/>
    </row>
    <row r="80" spans="2:6" ht="13.5">
      <c r="B80" s="88"/>
      <c r="C80" s="89" t="s">
        <v>93</v>
      </c>
      <c r="D80" s="93" t="e">
        <f>IF(D92&gt;D83,D83,D92)</f>
        <v>#DIV/0!</v>
      </c>
      <c r="E80" s="94" t="s">
        <v>86</v>
      </c>
      <c r="F80" s="105"/>
    </row>
    <row r="81" spans="2:6" ht="13.5">
      <c r="B81" s="88"/>
      <c r="C81" s="91" t="s">
        <v>92</v>
      </c>
      <c r="D81" s="95" t="e">
        <f>D79/D68*100</f>
        <v>#DIV/0!</v>
      </c>
      <c r="E81" s="91" t="s">
        <v>73</v>
      </c>
      <c r="F81" s="105"/>
    </row>
    <row r="82" spans="2:6" ht="13.5">
      <c r="B82" s="88"/>
      <c r="C82" s="94" t="s">
        <v>90</v>
      </c>
      <c r="D82" s="96">
        <v>33</v>
      </c>
      <c r="E82" s="94" t="s">
        <v>73</v>
      </c>
      <c r="F82" s="105"/>
    </row>
    <row r="83" spans="2:6" ht="12.75" customHeight="1">
      <c r="B83" s="94"/>
      <c r="C83" s="89" t="s">
        <v>91</v>
      </c>
      <c r="D83" s="97">
        <v>500000</v>
      </c>
      <c r="E83" s="94" t="s">
        <v>86</v>
      </c>
      <c r="F83" s="105"/>
    </row>
    <row r="84" spans="2:6" ht="12.75">
      <c r="B84" s="94"/>
      <c r="C84" s="98" t="s">
        <v>87</v>
      </c>
      <c r="D84" s="96"/>
      <c r="E84" s="94"/>
      <c r="F84" s="105"/>
    </row>
    <row r="85" spans="2:6" ht="13.5">
      <c r="B85" s="88" t="s">
        <v>97</v>
      </c>
      <c r="C85" s="89"/>
      <c r="D85" s="99" t="e">
        <f>D86*D91</f>
        <v>#DIV/0!</v>
      </c>
      <c r="E85" s="91" t="s">
        <v>72</v>
      </c>
      <c r="F85" s="105"/>
    </row>
    <row r="86" spans="2:6" ht="13.5">
      <c r="B86" s="88"/>
      <c r="C86" s="89" t="s">
        <v>93</v>
      </c>
      <c r="D86" s="97" t="e">
        <f>IF(D90&gt;D93,D93,D90)</f>
        <v>#DIV/0!</v>
      </c>
      <c r="E86" s="94" t="s">
        <v>72</v>
      </c>
      <c r="F86" s="105"/>
    </row>
    <row r="87" spans="2:6" ht="13.5">
      <c r="B87" s="88"/>
      <c r="C87" s="91" t="s">
        <v>92</v>
      </c>
      <c r="D87" s="95" t="e">
        <f>D85/D68*100</f>
        <v>#DIV/0!</v>
      </c>
      <c r="E87" s="91" t="s">
        <v>73</v>
      </c>
      <c r="F87" s="105"/>
    </row>
    <row r="88" spans="2:5" ht="15.75">
      <c r="B88" s="101" t="s">
        <v>114</v>
      </c>
      <c r="C88" s="102"/>
      <c r="D88" s="92"/>
      <c r="E88" s="103"/>
    </row>
    <row r="89" spans="2:5" ht="12.75">
      <c r="B89" s="94"/>
      <c r="C89" s="94" t="s">
        <v>88</v>
      </c>
      <c r="D89" s="96">
        <f>IF(D88="C",kat!D3,IF(D88="B",kat!D4,IF(D88="A",kat!D5,IF(D88="A+",kat!D6,IF(D88="A++",kat!D7,0)))))*100</f>
        <v>0</v>
      </c>
      <c r="E89" s="94" t="s">
        <v>73</v>
      </c>
    </row>
    <row r="90" spans="2:5" ht="15.75" customHeight="1">
      <c r="B90" s="94"/>
      <c r="C90" s="89" t="s">
        <v>91</v>
      </c>
      <c r="D90" s="93">
        <f>IF(D88="C",kat!E3,IF(D88="B",kat!E4,IF(D88="A",kat!E5,IF(D88="A+",kat!E6,IF(D88="A++",kat!E7,0)))))</f>
        <v>0</v>
      </c>
      <c r="E90" s="94" t="s">
        <v>86</v>
      </c>
    </row>
    <row r="91" spans="2:5" ht="15.75">
      <c r="B91" s="104" t="s">
        <v>117</v>
      </c>
      <c r="C91" s="102"/>
      <c r="D91" s="92"/>
      <c r="E91" s="103" t="s">
        <v>89</v>
      </c>
    </row>
    <row r="92" spans="2:5" ht="12.75">
      <c r="B92" s="94" t="s">
        <v>94</v>
      </c>
      <c r="C92" s="100"/>
      <c r="D92" s="97" t="e">
        <f>D68*(D82/100)/D91</f>
        <v>#DIV/0!</v>
      </c>
      <c r="E92" s="94" t="s">
        <v>86</v>
      </c>
    </row>
    <row r="93" spans="2:5" ht="12.75">
      <c r="B93" s="94" t="s">
        <v>95</v>
      </c>
      <c r="C93" s="94"/>
      <c r="D93" s="97" t="e">
        <f>D68*(D89/100)/D91</f>
        <v>#DIV/0!</v>
      </c>
      <c r="E93" s="94" t="s">
        <v>86</v>
      </c>
    </row>
    <row r="94" spans="2:13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ht="15.75" customHeight="1">
      <c r="B95" s="83" t="s">
        <v>110</v>
      </c>
      <c r="C95" s="74"/>
      <c r="D95" s="74"/>
      <c r="E95" s="27"/>
      <c r="F95" s="27"/>
      <c r="G95" s="27"/>
      <c r="H95" s="27"/>
      <c r="I95" s="27"/>
      <c r="J95" s="27"/>
      <c r="K95" s="27"/>
      <c r="L95" s="27"/>
      <c r="M95" s="27"/>
    </row>
    <row r="96" spans="2:13" ht="12.75">
      <c r="B96" s="58" t="s">
        <v>22</v>
      </c>
      <c r="C96" s="1"/>
      <c r="D96" s="59"/>
      <c r="E96" s="27"/>
      <c r="F96" s="27"/>
      <c r="G96" s="27"/>
      <c r="H96" s="27"/>
      <c r="I96" s="27"/>
      <c r="J96" s="27"/>
      <c r="K96" s="27"/>
      <c r="L96" s="27"/>
      <c r="M96" s="27"/>
    </row>
    <row r="97" spans="2:13" ht="12.75">
      <c r="B97" s="58" t="s">
        <v>23</v>
      </c>
      <c r="C97" s="1"/>
      <c r="D97" s="59"/>
      <c r="E97" s="27"/>
      <c r="F97" s="27"/>
      <c r="G97" s="27"/>
      <c r="H97" s="27"/>
      <c r="I97" s="27"/>
      <c r="J97" s="27"/>
      <c r="K97" s="27"/>
      <c r="L97" s="27"/>
      <c r="M97" s="27"/>
    </row>
    <row r="99" spans="2:13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1" spans="2:13" ht="15" customHeight="1">
      <c r="B101" s="75" t="s">
        <v>111</v>
      </c>
      <c r="C101" s="76"/>
      <c r="D101" s="50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ht="38.25">
      <c r="B102" s="60" t="s">
        <v>31</v>
      </c>
      <c r="C102" s="61" t="s">
        <v>68</v>
      </c>
      <c r="D102" s="62" t="s">
        <v>67</v>
      </c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ht="12.75">
      <c r="B103" s="27"/>
      <c r="C103" s="27" t="s">
        <v>33</v>
      </c>
      <c r="D103" s="63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ht="12.75">
      <c r="B104" s="27"/>
      <c r="C104" s="27" t="s">
        <v>32</v>
      </c>
      <c r="D104" s="63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ht="12.75">
      <c r="B105" s="27"/>
      <c r="C105" s="27"/>
      <c r="D105" s="64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ht="15.75">
      <c r="B106" s="27" t="s">
        <v>60</v>
      </c>
      <c r="C106" s="65"/>
      <c r="D106" s="66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ht="12.75">
      <c r="B107" s="27"/>
      <c r="C107" s="27" t="s">
        <v>112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ht="12.75">
      <c r="B108" s="27"/>
      <c r="C108" s="77"/>
      <c r="D108" s="78"/>
      <c r="E108" s="51"/>
      <c r="F108" s="50"/>
      <c r="G108" s="27"/>
      <c r="H108" s="27"/>
      <c r="I108" s="27"/>
      <c r="J108" s="27"/>
      <c r="K108" s="27"/>
      <c r="L108" s="27"/>
      <c r="M108" s="27"/>
    </row>
    <row r="109" spans="2:6" ht="12.75">
      <c r="B109" s="27"/>
      <c r="C109" s="79"/>
      <c r="D109" s="78"/>
      <c r="E109" s="80"/>
      <c r="F109" s="50"/>
    </row>
    <row r="110" spans="2:6" ht="12.75">
      <c r="B110" s="27"/>
      <c r="C110" s="67"/>
      <c r="D110" s="67"/>
      <c r="E110" s="27"/>
      <c r="F110" s="27"/>
    </row>
    <row r="111" spans="2:6" ht="12.75">
      <c r="B111" s="27"/>
      <c r="C111" s="27" t="s">
        <v>34</v>
      </c>
      <c r="D111" s="68"/>
      <c r="E111" s="27"/>
      <c r="F111" s="27"/>
    </row>
    <row r="113" spans="2:6" ht="29.25" customHeight="1">
      <c r="B113" s="69" t="s">
        <v>35</v>
      </c>
      <c r="C113" s="109" t="s">
        <v>39</v>
      </c>
      <c r="D113" s="109"/>
      <c r="E113" s="109"/>
      <c r="F113" s="27"/>
    </row>
    <row r="114" spans="2:6" ht="18" customHeight="1">
      <c r="B114" s="69" t="s">
        <v>42</v>
      </c>
      <c r="C114" s="111" t="s">
        <v>36</v>
      </c>
      <c r="D114" s="111"/>
      <c r="E114" s="111"/>
      <c r="F114" s="27"/>
    </row>
    <row r="115" spans="2:6" ht="25.5" customHeight="1">
      <c r="B115" s="69" t="s">
        <v>43</v>
      </c>
      <c r="C115" s="109" t="s">
        <v>37</v>
      </c>
      <c r="D115" s="109"/>
      <c r="E115" s="109"/>
      <c r="F115" s="27"/>
    </row>
    <row r="116" spans="2:6" ht="69.75" customHeight="1">
      <c r="B116" s="69" t="s">
        <v>45</v>
      </c>
      <c r="C116" s="109" t="s">
        <v>38</v>
      </c>
      <c r="D116" s="109"/>
      <c r="E116" s="109"/>
      <c r="F116" s="27"/>
    </row>
    <row r="117" spans="2:6" ht="83.25" customHeight="1">
      <c r="B117" s="69" t="s">
        <v>46</v>
      </c>
      <c r="C117" s="109" t="s">
        <v>41</v>
      </c>
      <c r="D117" s="109"/>
      <c r="E117" s="109"/>
      <c r="F117" s="27"/>
    </row>
    <row r="118" spans="2:6" ht="55.5" customHeight="1">
      <c r="B118" s="69" t="s">
        <v>47</v>
      </c>
      <c r="C118" s="109" t="s">
        <v>44</v>
      </c>
      <c r="D118" s="109"/>
      <c r="E118" s="109"/>
      <c r="F118" s="27"/>
    </row>
    <row r="119" spans="2:6" ht="27.75" customHeight="1">
      <c r="B119" s="69" t="s">
        <v>48</v>
      </c>
      <c r="C119" s="109" t="s">
        <v>52</v>
      </c>
      <c r="D119" s="109"/>
      <c r="E119" s="109"/>
      <c r="F119" s="27"/>
    </row>
    <row r="120" spans="2:6" ht="28.5" customHeight="1">
      <c r="B120" s="69" t="s">
        <v>49</v>
      </c>
      <c r="C120" s="109" t="s">
        <v>53</v>
      </c>
      <c r="D120" s="109"/>
      <c r="E120" s="109"/>
      <c r="F120" s="27"/>
    </row>
    <row r="121" spans="2:6" ht="27" customHeight="1">
      <c r="B121" s="69" t="s">
        <v>50</v>
      </c>
      <c r="C121" s="109" t="s">
        <v>54</v>
      </c>
      <c r="D121" s="109"/>
      <c r="E121" s="109"/>
      <c r="F121" s="27"/>
    </row>
    <row r="122" spans="2:6" ht="27" customHeight="1">
      <c r="B122" s="69" t="s">
        <v>51</v>
      </c>
      <c r="C122" s="109" t="s">
        <v>40</v>
      </c>
      <c r="D122" s="109"/>
      <c r="E122" s="109"/>
      <c r="F122" s="27"/>
    </row>
    <row r="123" spans="2:6" ht="27.75" customHeight="1">
      <c r="B123" s="69" t="s">
        <v>63</v>
      </c>
      <c r="C123" s="109" t="s">
        <v>65</v>
      </c>
      <c r="D123" s="109"/>
      <c r="E123" s="109"/>
      <c r="F123" s="27"/>
    </row>
    <row r="125" spans="3:4" ht="12.75">
      <c r="C125" s="27"/>
      <c r="D125" s="70"/>
    </row>
    <row r="126" spans="3:4" ht="12.75">
      <c r="C126" s="81" t="s">
        <v>64</v>
      </c>
      <c r="D126" s="82"/>
    </row>
    <row r="132" spans="3:4" ht="13.5" thickBot="1">
      <c r="C132" s="27"/>
      <c r="D132" s="53"/>
    </row>
    <row r="134" spans="3:4" ht="25.5">
      <c r="C134" s="27"/>
      <c r="D134" s="71" t="s">
        <v>55</v>
      </c>
    </row>
    <row r="135" spans="3:4" ht="13.5" thickBot="1">
      <c r="C135" s="29" t="s">
        <v>57</v>
      </c>
      <c r="D135" s="72"/>
    </row>
    <row r="136" spans="3:4" ht="13.5" thickBot="1">
      <c r="C136" s="29" t="s">
        <v>56</v>
      </c>
      <c r="D136" s="73"/>
    </row>
  </sheetData>
  <sheetProtection sheet="1" objects="1" scenarios="1" selectLockedCells="1"/>
  <mergeCells count="22">
    <mergeCell ref="B1:D1"/>
    <mergeCell ref="C3:D3"/>
    <mergeCell ref="C116:E116"/>
    <mergeCell ref="C117:E117"/>
    <mergeCell ref="B43:D43"/>
    <mergeCell ref="B47:C47"/>
    <mergeCell ref="B56:D56"/>
    <mergeCell ref="B55:E55"/>
    <mergeCell ref="C118:E118"/>
    <mergeCell ref="C119:E119"/>
    <mergeCell ref="B2:E2"/>
    <mergeCell ref="C113:E113"/>
    <mergeCell ref="C114:E114"/>
    <mergeCell ref="C115:E115"/>
    <mergeCell ref="B35:C35"/>
    <mergeCell ref="B31:D31"/>
    <mergeCell ref="B68:C68"/>
    <mergeCell ref="B67:D67"/>
    <mergeCell ref="C120:E120"/>
    <mergeCell ref="C121:E121"/>
    <mergeCell ref="C122:E122"/>
    <mergeCell ref="C123:E123"/>
  </mergeCells>
  <dataValidations count="2">
    <dataValidation type="decimal" allowBlank="1" showInputMessage="1" showErrorMessage="1" error="Az érték 0 és 33 között lehet!" sqref="D82">
      <formula1>0</formula1>
      <formula2>33</formula2>
    </dataValidation>
    <dataValidation type="list" allowBlank="1" showInputMessage="1" showErrorMessage="1" sqref="D88">
      <formula1>kategoria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scale="75" r:id="rId1"/>
  <headerFooter alignWithMargins="0">
    <oddHeader>&amp;R2. sz. melléklet 
34/2009. (IX.18.) Ör. rendelethez</oddHeader>
  </headerFooter>
  <rowBreaks count="2" manualBreakCount="2">
    <brk id="54" max="5" man="1"/>
    <brk id="100" max="5" man="1"/>
  </rowBreaks>
  <colBreaks count="1" manualBreakCount="1">
    <brk id="6" max="65535" man="1"/>
  </colBreaks>
  <ignoredErrors>
    <ignoredError sqref="D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B8"/>
  <sheetViews>
    <sheetView workbookViewId="0" topLeftCell="A1">
      <selection activeCell="A1" sqref="A1:IV16384"/>
    </sheetView>
  </sheetViews>
  <sheetFormatPr defaultColWidth="9.140625" defaultRowHeight="12.75"/>
  <cols>
    <col min="2" max="2" width="84.7109375" style="0" customWidth="1"/>
    <col min="3" max="3" width="31.8515625" style="0" customWidth="1"/>
    <col min="4" max="4" width="13.8515625" style="12" bestFit="1" customWidth="1"/>
    <col min="10" max="10" width="16.00390625" style="0" customWidth="1"/>
    <col min="13" max="13" width="10.28125" style="0" bestFit="1" customWidth="1"/>
  </cols>
  <sheetData>
    <row r="1" ht="50.25">
      <c r="B1" s="84" t="s">
        <v>100</v>
      </c>
    </row>
    <row r="2" ht="18.75">
      <c r="B2" s="85" t="s">
        <v>101</v>
      </c>
    </row>
    <row r="3" ht="18.75">
      <c r="B3" s="86" t="s">
        <v>116</v>
      </c>
    </row>
    <row r="4" ht="34.5">
      <c r="B4" s="86" t="s">
        <v>115</v>
      </c>
    </row>
    <row r="5" ht="18.75">
      <c r="B5" s="86"/>
    </row>
    <row r="6" ht="18.75">
      <c r="B6" s="86"/>
    </row>
    <row r="7" ht="18.75">
      <c r="B7" s="86"/>
    </row>
    <row r="8" ht="18.75">
      <c r="B8" s="86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9" sqref="D9"/>
    </sheetView>
  </sheetViews>
  <sheetFormatPr defaultColWidth="9.140625" defaultRowHeight="12.75"/>
  <cols>
    <col min="5" max="5" width="13.00390625" style="0" customWidth="1"/>
  </cols>
  <sheetData>
    <row r="1" ht="12.75">
      <c r="A1" s="17" t="s">
        <v>78</v>
      </c>
    </row>
    <row r="2" spans="1:5" ht="13.5" thickBot="1">
      <c r="A2" s="17" t="s">
        <v>79</v>
      </c>
      <c r="E2" t="s">
        <v>106</v>
      </c>
    </row>
    <row r="3" spans="1:5" ht="15.75" thickBot="1">
      <c r="A3" s="17" t="s">
        <v>71</v>
      </c>
      <c r="C3" s="19" t="s">
        <v>76</v>
      </c>
      <c r="D3" s="20">
        <v>0.1</v>
      </c>
      <c r="E3" s="19">
        <v>200000</v>
      </c>
    </row>
    <row r="4" spans="1:5" ht="15.75" thickBot="1">
      <c r="A4" s="17" t="s">
        <v>77</v>
      </c>
      <c r="C4" s="19" t="s">
        <v>77</v>
      </c>
      <c r="D4" s="20">
        <v>0.15</v>
      </c>
      <c r="E4" s="19">
        <v>300000</v>
      </c>
    </row>
    <row r="5" spans="1:5" ht="15.75" thickBot="1">
      <c r="A5" s="17" t="s">
        <v>76</v>
      </c>
      <c r="C5" s="19" t="s">
        <v>71</v>
      </c>
      <c r="D5" s="20">
        <v>0.2</v>
      </c>
      <c r="E5" s="19">
        <v>400000</v>
      </c>
    </row>
    <row r="6" spans="1:5" ht="15.75" thickBot="1">
      <c r="A6" s="17" t="s">
        <v>80</v>
      </c>
      <c r="C6" s="19" t="s">
        <v>79</v>
      </c>
      <c r="D6" s="20">
        <v>0.25</v>
      </c>
      <c r="E6" s="19">
        <v>700000</v>
      </c>
    </row>
    <row r="7" spans="1:5" ht="15.75" thickBot="1">
      <c r="A7" s="17" t="s">
        <v>81</v>
      </c>
      <c r="C7" s="19" t="s">
        <v>78</v>
      </c>
      <c r="D7" s="20">
        <v>0.27</v>
      </c>
      <c r="E7" s="19">
        <v>1000000</v>
      </c>
    </row>
    <row r="8" ht="12.75">
      <c r="A8" s="17" t="s">
        <v>82</v>
      </c>
    </row>
    <row r="9" ht="12.75">
      <c r="A9" s="17" t="s">
        <v>83</v>
      </c>
    </row>
    <row r="10" ht="12.75">
      <c r="A10" s="17" t="s">
        <v>84</v>
      </c>
    </row>
    <row r="11" ht="13.5" thickBot="1">
      <c r="A11" s="18" t="s">
        <v>85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Csoknyai Tamas</dc:creator>
  <cp:keywords/>
  <dc:description/>
  <cp:lastModifiedBy>Barkaszi Maria</cp:lastModifiedBy>
  <cp:lastPrinted>2009-09-23T07:21:07Z</cp:lastPrinted>
  <dcterms:created xsi:type="dcterms:W3CDTF">2009-07-18T12:26:26Z</dcterms:created>
  <dcterms:modified xsi:type="dcterms:W3CDTF">2009-09-23T07:31:32Z</dcterms:modified>
  <cp:category/>
  <cp:version/>
  <cp:contentType/>
  <cp:contentStatus/>
</cp:coreProperties>
</file>